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<sst xmlns="http://schemas.openxmlformats.org/spreadsheetml/2006/main" count="60" uniqueCount="59">
  <si>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</si>
  <si>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</si>
  <si>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</si>
  <si>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</si>
  <si>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</si>
  <si>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</si>
  <si>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</si>
  <si>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</si>
  <si>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</si>
  <si>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</si>
  <si>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</si>
  <si>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</si>
  <si>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</si>
  <si>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</si>
  <si>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</si>
  <si>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</si>
  <si>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</si>
  <si>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</si>
  <si>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</si>
  <si>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</si>
  <si>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</si>
  <si>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</si>
  <si>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</si>
  <si>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</si>
  <si>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</si>
  <si>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</si>
  <si>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</si>
  <si>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</si>
  <si>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</si>
  <si>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</si>
  <si>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</si>
  <si>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</si>
  <si>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</si>
  <si>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</si>
  <si>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</si>
  <si>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</si>
  <si>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</si>
  <si>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</si>
  <si>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</si>
  <si>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</si>
  <si>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</si>
  <si>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</si>
  <si>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</si>
  <si>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ТТК</t>
  </si>
  <si>
    <t>Задоженность (-), переплата (+) посостоянию на 01.11.2015</t>
  </si>
  <si>
    <t>2.14</t>
  </si>
  <si>
    <t>2.15</t>
  </si>
  <si>
    <t>2.16</t>
  </si>
  <si>
    <t>Ремонт подъездных козырьков 6 шт</t>
  </si>
  <si>
    <t>Восстановление теплоизоляции на трубопроводе 33,3пог.м.</t>
  </si>
  <si>
    <t>Ремонт фасада (окраска цоколя) 320 м2 64000руб    против</t>
  </si>
  <si>
    <t>Замена входных дверей 3 шт 60000 руб  против</t>
  </si>
  <si>
    <t>Восстановление ограждения газонов 35 м 35000 руб против</t>
  </si>
  <si>
    <t>Установка приборов отопления в под. №1,2,6 9000руб против</t>
  </si>
  <si>
    <t>Установка почтовых ящиков 6 шт    2640 против</t>
  </si>
  <si>
    <t xml:space="preserve">Ремонт подъездов 1 шт  руб </t>
  </si>
  <si>
    <t>Ремонт межпанельных швов 50 пог.м.</t>
  </si>
  <si>
    <t>План работ и услуг по содержанию и ремонту общего имущества МКД на 2016 год по адресу: Попова, 34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</si>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</sst>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62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7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3" customHeight="1">
      <c r="D1" s="58" t="s">
        <v>58</v>
      </c>
    </row>
    <row r="2" spans="1:6" ht="30" customHeight="1">
      <c r="A2" s="49" t="s">
        <v>57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4399.4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44</v>
      </c>
    </row>
    <row r="11" spans="1:6" ht="27" customHeight="1">
      <c r="A11" s="15" t="s">
        <v>7</v>
      </c>
      <c r="B11" s="16" t="s">
        <v>33</v>
      </c>
      <c r="C11" s="17">
        <f>D11*C6</f>
        <v>20413.215999999997</v>
      </c>
      <c r="D11" s="17">
        <v>4.64</v>
      </c>
      <c r="E11" s="18">
        <f>C11*12</f>
        <v>244958.59199999995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2067.718</v>
      </c>
      <c r="D13" s="18">
        <v>0.47</v>
      </c>
      <c r="E13" s="18">
        <f>C13*12</f>
        <v>24812.615999999998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0.3068600263672319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48</v>
      </c>
      <c r="C15" s="18">
        <f aca="true" t="shared" si="0" ref="C15:C22">E15/12</f>
        <v>2500</v>
      </c>
      <c r="D15" s="18">
        <f>C15/C6</f>
        <v>0.5682593080874665</v>
      </c>
      <c r="E15" s="3">
        <v>30000</v>
      </c>
      <c r="F15" s="56"/>
    </row>
    <row r="16" spans="1:6" ht="18.75">
      <c r="A16" s="2" t="s">
        <v>14</v>
      </c>
      <c r="B16" s="1" t="s">
        <v>56</v>
      </c>
      <c r="C16" s="18">
        <f t="shared" si="0"/>
        <v>1250</v>
      </c>
      <c r="D16" s="18">
        <f>C16/C6</f>
        <v>0.28412965404373325</v>
      </c>
      <c r="E16" s="3">
        <v>15000</v>
      </c>
      <c r="F16" s="56"/>
    </row>
    <row r="17" spans="1:6" ht="37.5">
      <c r="A17" s="2" t="s">
        <v>15</v>
      </c>
      <c r="B17" s="1" t="s">
        <v>50</v>
      </c>
      <c r="C17" s="18">
        <f t="shared" si="0"/>
        <v>0</v>
      </c>
      <c r="D17" s="1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55</v>
      </c>
      <c r="C18" s="18">
        <f t="shared" si="0"/>
        <v>3750</v>
      </c>
      <c r="D18" s="18">
        <f>C18/C6</f>
        <v>0.8523889621311997</v>
      </c>
      <c r="E18" s="3">
        <v>45000</v>
      </c>
      <c r="F18" s="56"/>
    </row>
    <row r="19" spans="1:6" ht="18.75">
      <c r="A19" s="2" t="s">
        <v>17</v>
      </c>
      <c r="B19" s="1" t="s">
        <v>51</v>
      </c>
      <c r="C19" s="18">
        <f t="shared" si="0"/>
        <v>0</v>
      </c>
      <c r="D19" s="1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52</v>
      </c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37.5">
      <c r="A21" s="2" t="s">
        <v>19</v>
      </c>
      <c r="B21" s="1" t="s">
        <v>53</v>
      </c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37.5">
      <c r="A22" s="2" t="s">
        <v>20</v>
      </c>
      <c r="B22" s="1" t="s">
        <v>49</v>
      </c>
      <c r="C22" s="18">
        <f t="shared" si="0"/>
        <v>333.3333333333333</v>
      </c>
      <c r="D22" s="18">
        <f>C22/C6</f>
        <v>0.07576790774499553</v>
      </c>
      <c r="E22" s="3">
        <v>4000</v>
      </c>
      <c r="F22" s="56"/>
    </row>
    <row r="23" spans="1:6" ht="37.5">
      <c r="A23" s="2" t="s">
        <v>28</v>
      </c>
      <c r="B23" s="1" t="s">
        <v>53</v>
      </c>
      <c r="C23" s="18">
        <f aca="true" t="shared" si="1" ref="C23:C28">E23/12</f>
        <v>0</v>
      </c>
      <c r="D23" s="18">
        <f>C23/C6</f>
        <v>0</v>
      </c>
      <c r="E23" s="3">
        <v>0</v>
      </c>
      <c r="F23" s="56"/>
    </row>
    <row r="24" spans="1:6" ht="18.75">
      <c r="A24" s="2" t="s">
        <v>39</v>
      </c>
      <c r="B24" s="1" t="s">
        <v>54</v>
      </c>
      <c r="C24" s="18">
        <f t="shared" si="1"/>
        <v>0</v>
      </c>
      <c r="D24" s="18">
        <f>C24/C6</f>
        <v>0</v>
      </c>
      <c r="E24" s="3">
        <v>0</v>
      </c>
      <c r="F24" s="56"/>
    </row>
    <row r="25" spans="1:6" ht="18.75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45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46</v>
      </c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 t="s">
        <v>47</v>
      </c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11251.051333333333</v>
      </c>
      <c r="D29" s="17">
        <f>D23+D22+D21+D20+D19+D18+D17+D16+D15+D14+D13+D24+D25+D26+D27+D28</f>
        <v>2.5574058583746266</v>
      </c>
      <c r="E29" s="17">
        <f>E23+E22+E21+E20+E19+E18+E17+E16+E15+E14+E13+E24+E25+E26+E27+E28</f>
        <v>135012.616</v>
      </c>
      <c r="F29" s="56"/>
    </row>
    <row r="30" spans="1:6" ht="37.5">
      <c r="A30" s="11" t="s">
        <v>22</v>
      </c>
      <c r="B30" s="23" t="s">
        <v>40</v>
      </c>
      <c r="C30" s="17">
        <f>D30*C6</f>
        <v>4487.388</v>
      </c>
      <c r="D30" s="24">
        <f>ROUND((D29+D11)/84.6*12,2)</f>
        <v>1.02</v>
      </c>
      <c r="E30" s="17">
        <f>D30*12*C6</f>
        <v>53848.655999999995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1311.54</v>
      </c>
      <c r="D31" s="17">
        <f>C31/C6</f>
        <v>0.29811792517161434</v>
      </c>
      <c r="E31" s="17">
        <f>ROUND((E29+E11)/84.5*3.5,2)</f>
        <v>15738.45</v>
      </c>
      <c r="F31" s="56"/>
    </row>
    <row r="32" spans="1:6" ht="56.25">
      <c r="A32" s="25" t="s">
        <v>25</v>
      </c>
      <c r="B32" s="26" t="s">
        <v>26</v>
      </c>
      <c r="C32" s="27"/>
      <c r="D32" s="18">
        <f>C32/C6</f>
        <v>0</v>
      </c>
      <c r="E32" s="27">
        <f>C32*12</f>
        <v>0</v>
      </c>
      <c r="F32" s="56"/>
    </row>
    <row r="33" spans="1:6" ht="18.75">
      <c r="A33" s="21"/>
      <c r="B33" s="26" t="s">
        <v>27</v>
      </c>
      <c r="C33" s="17"/>
      <c r="D33" s="17">
        <f>D31+D30+D29+D11+D32</f>
        <v>8.515523783546241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8.496354502886756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1012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1150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300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43</v>
      </c>
      <c r="C44" s="39">
        <v>500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2015-12-19T04:43:37Z</cp:lastPrinted>
  <dcterms:created xsi:type="dcterms:W3CDTF">2006-09-28T05:33:49Z</dcterms:created>
  <dcterms:modified xsi:type="dcterms:W3CDTF">2016-01-20T08:21:12Z</dcterms:modified>
  <cp:category/>
  <cp:version/>
  <cp:contentType/>
  <cp:contentStatus/>
</cp:coreProperties>
</file>